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65506" windowWidth="11970" windowHeight="12240" activeTab="0"/>
  </bookViews>
  <sheets>
    <sheet name="KLH U-Value" sheetId="1" r:id="rId1"/>
  </sheets>
  <definedNames>
    <definedName name="_xlnm.Print_Area" localSheetId="0">'KLH U-Value'!$B$2:$H$34</definedName>
  </definedNames>
  <calcPr fullCalcOnLoad="1"/>
</workbook>
</file>

<file path=xl/sharedStrings.xml><?xml version="1.0" encoding="utf-8"?>
<sst xmlns="http://schemas.openxmlformats.org/spreadsheetml/2006/main" count="83" uniqueCount="68">
  <si>
    <t>C</t>
  </si>
  <si>
    <r>
      <t>R</t>
    </r>
    <r>
      <rPr>
        <vertAlign val="subscript"/>
        <sz val="10"/>
        <rFont val="Arial"/>
        <family val="2"/>
      </rPr>
      <t>si</t>
    </r>
  </si>
  <si>
    <r>
      <t>R</t>
    </r>
    <r>
      <rPr>
        <vertAlign val="subscript"/>
        <sz val="10"/>
        <rFont val="Arial"/>
        <family val="2"/>
      </rPr>
      <t>se</t>
    </r>
  </si>
  <si>
    <t>m²K/W</t>
  </si>
  <si>
    <t>B</t>
  </si>
  <si>
    <t>A</t>
  </si>
  <si>
    <t>D</t>
  </si>
  <si>
    <t>E</t>
  </si>
  <si>
    <t>F</t>
  </si>
  <si>
    <t>G</t>
  </si>
  <si>
    <t>H</t>
  </si>
  <si>
    <t>I</t>
  </si>
  <si>
    <t>Baustoff</t>
  </si>
  <si>
    <t>λ [W/(mK)]</t>
  </si>
  <si>
    <t>ID</t>
  </si>
  <si>
    <t>horizontal</t>
  </si>
  <si>
    <t>=</t>
  </si>
  <si>
    <t>W/(m²K)</t>
  </si>
  <si>
    <t>d/λ [m²K/W]</t>
  </si>
  <si>
    <t>KLH U-Value Calculator</t>
  </si>
  <si>
    <t>Calculates the heat transfer coefficient of a KLH construction</t>
  </si>
  <si>
    <t>Direction of heatflow</t>
  </si>
  <si>
    <t>KLH-Panel Type</t>
  </si>
  <si>
    <t>d [mm]</t>
  </si>
  <si>
    <t>d</t>
  </si>
  <si>
    <t>Thickness of material</t>
  </si>
  <si>
    <t>λ</t>
  </si>
  <si>
    <t>Thermal conductivity (lambda value)</t>
  </si>
  <si>
    <t>Material Data</t>
  </si>
  <si>
    <t>Material</t>
  </si>
  <si>
    <t>To be added by user</t>
  </si>
  <si>
    <t>KLH Panel</t>
  </si>
  <si>
    <t>Total:</t>
  </si>
  <si>
    <t>Resistance to heat transfer:</t>
  </si>
  <si>
    <t>upwards</t>
  </si>
  <si>
    <t>downwards</t>
  </si>
  <si>
    <t>57 3s TT</t>
  </si>
  <si>
    <t>72 3s TT</t>
  </si>
  <si>
    <t>94 3s TT</t>
  </si>
  <si>
    <t>95 5s TT</t>
  </si>
  <si>
    <t>128 5s TT</t>
  </si>
  <si>
    <t>79 3s TT</t>
  </si>
  <si>
    <t>158 5s TT</t>
  </si>
  <si>
    <t>60 3s TL</t>
  </si>
  <si>
    <t>78 3s TL</t>
  </si>
  <si>
    <t>90 3s TL</t>
  </si>
  <si>
    <t>95 3s TL</t>
  </si>
  <si>
    <t>108 3s TL</t>
  </si>
  <si>
    <t>120 3s TL</t>
  </si>
  <si>
    <t>117 5s TL</t>
  </si>
  <si>
    <t>125 5s TL</t>
  </si>
  <si>
    <t>140 5s TL</t>
  </si>
  <si>
    <t>145 5s TL</t>
  </si>
  <si>
    <t>162 5s TL</t>
  </si>
  <si>
    <t>182 5s TL</t>
  </si>
  <si>
    <t>200 5s TL</t>
  </si>
  <si>
    <t>202 7s TL</t>
  </si>
  <si>
    <t>226 7s TL</t>
  </si>
  <si>
    <t>208 7ss TL</t>
  </si>
  <si>
    <t>230 7ss TL</t>
  </si>
  <si>
    <t>260 7ss TL</t>
  </si>
  <si>
    <t>248 8ss TL</t>
  </si>
  <si>
    <t>280 7ss TL</t>
  </si>
  <si>
    <t>Version 1</t>
  </si>
  <si>
    <t>Calculation Title</t>
  </si>
  <si>
    <t>Ekovata Thermoflock</t>
  </si>
  <si>
    <t>Medine lauko dailylente</t>
  </si>
  <si>
    <t>Kita medziaga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</si>
</sst>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&quot;€&quot;\ #,##0.00"/>
    <numFmt numFmtId="191" formatCode="[$-C07]dddd\,\ dd\.\ mmmm\ yyyy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6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/>
    </xf>
    <xf numFmtId="2" fontId="0" fillId="0" borderId="10" xfId="0" applyNumberFormat="1" applyBorder="1" applyAlignment="1" applyProtection="1">
      <alignment horizontal="right"/>
      <protection/>
    </xf>
    <xf numFmtId="183" fontId="0" fillId="0" borderId="10" xfId="0" applyNumberForma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183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183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 locked="0"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184" fontId="8" fillId="0" borderId="10" xfId="0" applyNumberFormat="1" applyFont="1" applyFill="1" applyBorder="1" applyAlignment="1" applyProtection="1">
      <alignment/>
      <protection/>
    </xf>
    <xf numFmtId="184" fontId="0" fillId="33" borderId="10" xfId="0" applyNumberFormat="1" applyFill="1" applyBorder="1" applyAlignment="1" applyProtection="1">
      <alignment/>
      <protection locked="0"/>
    </xf>
    <xf numFmtId="184" fontId="0" fillId="0" borderId="10" xfId="0" applyNumberForma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2" fontId="8" fillId="0" borderId="10" xfId="0" applyNumberFormat="1" applyFont="1" applyBorder="1" applyAlignment="1" applyProtection="1">
      <alignment horizontal="right"/>
      <protection/>
    </xf>
    <xf numFmtId="183" fontId="8" fillId="0" borderId="10" xfId="0" applyNumberFormat="1" applyFont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12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showRowColHeaders="0" tabSelected="1" workbookViewId="0" topLeftCell="A1">
      <selection activeCell="L13" sqref="L13"/>
    </sheetView>
  </sheetViews>
  <sheetFormatPr defaultColWidth="11.421875" defaultRowHeight="12.75"/>
  <cols>
    <col min="1" max="1" width="4.57421875" style="5" customWidth="1"/>
    <col min="2" max="2" width="2.7109375" style="5" customWidth="1"/>
    <col min="3" max="3" width="3.421875" style="5" customWidth="1"/>
    <col min="4" max="4" width="22.8515625" style="5" customWidth="1"/>
    <col min="5" max="5" width="10.57421875" style="5" customWidth="1"/>
    <col min="6" max="7" width="11.421875" style="5" customWidth="1"/>
    <col min="8" max="8" width="7.28125" style="5" customWidth="1"/>
    <col min="9" max="9" width="4.28125" style="5" customWidth="1"/>
    <col min="10" max="12" width="11.421875" style="5" customWidth="1"/>
    <col min="13" max="16" width="11.421875" style="5" hidden="1" customWidth="1"/>
    <col min="17" max="17" width="0" style="5" hidden="1" customWidth="1"/>
    <col min="18" max="16384" width="11.421875" style="5" customWidth="1"/>
  </cols>
  <sheetData>
    <row r="1" spans="1:18" ht="6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35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0.25">
      <c r="A3" s="26"/>
      <c r="B3" s="34" t="s">
        <v>19</v>
      </c>
      <c r="J3" s="37" t="s">
        <v>28</v>
      </c>
      <c r="L3" s="43" t="s">
        <v>63</v>
      </c>
      <c r="R3" s="26"/>
    </row>
    <row r="4" spans="1:18" ht="12.75">
      <c r="A4" s="26"/>
      <c r="B4" s="35" t="s">
        <v>20</v>
      </c>
      <c r="J4" s="35" t="s">
        <v>30</v>
      </c>
      <c r="R4" s="26"/>
    </row>
    <row r="5" spans="1:18" ht="12.75">
      <c r="A5" s="26"/>
      <c r="B5" s="35"/>
      <c r="J5" s="35"/>
      <c r="R5" s="26"/>
    </row>
    <row r="6" spans="1:18" ht="12.75">
      <c r="A6" s="26"/>
      <c r="B6" s="35"/>
      <c r="C6" s="55" t="s">
        <v>64</v>
      </c>
      <c r="D6" s="55"/>
      <c r="E6" s="56"/>
      <c r="F6" s="56"/>
      <c r="G6" s="56"/>
      <c r="J6" s="35"/>
      <c r="R6" s="26"/>
    </row>
    <row r="7" spans="1:18" ht="12.75">
      <c r="A7" s="26"/>
      <c r="R7" s="26"/>
    </row>
    <row r="8" spans="1:18" ht="12.75">
      <c r="A8" s="26"/>
      <c r="C8" s="55" t="s">
        <v>21</v>
      </c>
      <c r="D8" s="55"/>
      <c r="E8" s="44" t="s">
        <v>15</v>
      </c>
      <c r="J8" s="59" t="s">
        <v>29</v>
      </c>
      <c r="K8" s="60"/>
      <c r="L8" s="31" t="s">
        <v>13</v>
      </c>
      <c r="R8" s="26"/>
    </row>
    <row r="9" spans="1:18" ht="12.75">
      <c r="A9" s="26"/>
      <c r="C9" s="6" t="s">
        <v>22</v>
      </c>
      <c r="D9" s="7"/>
      <c r="E9" s="33" t="s">
        <v>39</v>
      </c>
      <c r="J9" s="61" t="s">
        <v>31</v>
      </c>
      <c r="K9" s="62"/>
      <c r="L9" s="40">
        <v>0.13</v>
      </c>
      <c r="R9" s="26"/>
    </row>
    <row r="10" spans="1:18" ht="12.75">
      <c r="A10" s="26"/>
      <c r="C10" s="8"/>
      <c r="D10" s="8"/>
      <c r="E10" s="8"/>
      <c r="F10" s="9"/>
      <c r="G10" s="8"/>
      <c r="J10" s="63" t="s">
        <v>65</v>
      </c>
      <c r="K10" s="52"/>
      <c r="L10" s="41">
        <v>0.037</v>
      </c>
      <c r="R10" s="26"/>
    </row>
    <row r="11" spans="1:18" ht="12.75">
      <c r="A11" s="26"/>
      <c r="C11" s="53" t="s">
        <v>14</v>
      </c>
      <c r="D11" s="53" t="s">
        <v>12</v>
      </c>
      <c r="E11" s="54" t="s">
        <v>23</v>
      </c>
      <c r="F11" s="54" t="s">
        <v>13</v>
      </c>
      <c r="G11" s="57" t="s">
        <v>18</v>
      </c>
      <c r="J11" s="64" t="s">
        <v>66</v>
      </c>
      <c r="K11" s="50"/>
      <c r="L11" s="42">
        <v>0.13</v>
      </c>
      <c r="R11" s="26"/>
    </row>
    <row r="12" spans="1:18" ht="12.75">
      <c r="A12" s="26"/>
      <c r="C12" s="53"/>
      <c r="D12" s="53"/>
      <c r="E12" s="54"/>
      <c r="F12" s="54"/>
      <c r="G12" s="58"/>
      <c r="J12" s="64" t="s">
        <v>67</v>
      </c>
      <c r="K12" s="50"/>
      <c r="L12" s="41">
        <v>1</v>
      </c>
      <c r="R12" s="26"/>
    </row>
    <row r="13" spans="1:18" ht="12.75">
      <c r="A13" s="26"/>
      <c r="C13" s="10" t="s">
        <v>5</v>
      </c>
      <c r="D13" s="45" t="s">
        <v>31</v>
      </c>
      <c r="E13" s="46">
        <f>VLOOKUP(E9,M32:N61,2,FALSE)</f>
        <v>95</v>
      </c>
      <c r="F13" s="47">
        <f aca="true" t="shared" si="0" ref="F13:F21">IF(D13="","-",VLOOKUP(D13,$J$9:$L$47,3,FALSE))</f>
        <v>0.13</v>
      </c>
      <c r="G13" s="48">
        <f aca="true" t="shared" si="1" ref="G13:G21">IF(E13="","-",E13*10^-3/F13)</f>
        <v>0.7307692307692307</v>
      </c>
      <c r="J13" s="49" t="s">
        <v>67</v>
      </c>
      <c r="K13" s="50"/>
      <c r="L13" s="42"/>
      <c r="R13" s="26"/>
    </row>
    <row r="14" spans="1:18" ht="12.75">
      <c r="A14" s="26"/>
      <c r="C14" s="10" t="s">
        <v>4</v>
      </c>
      <c r="D14" s="3" t="s">
        <v>65</v>
      </c>
      <c r="E14" s="4">
        <v>337</v>
      </c>
      <c r="F14" s="11">
        <f t="shared" si="0"/>
        <v>0.037</v>
      </c>
      <c r="G14" s="12">
        <f t="shared" si="1"/>
        <v>9.108108108108109</v>
      </c>
      <c r="J14" s="51" t="s">
        <v>67</v>
      </c>
      <c r="K14" s="52"/>
      <c r="L14" s="41"/>
      <c r="R14" s="26"/>
    </row>
    <row r="15" spans="1:18" ht="12.75">
      <c r="A15" s="26"/>
      <c r="C15" s="10" t="s">
        <v>0</v>
      </c>
      <c r="D15" s="1" t="s">
        <v>66</v>
      </c>
      <c r="E15" s="2">
        <v>20</v>
      </c>
      <c r="F15" s="11">
        <f t="shared" si="0"/>
        <v>0.13</v>
      </c>
      <c r="G15" s="12">
        <f t="shared" si="1"/>
        <v>0.15384615384615385</v>
      </c>
      <c r="J15" s="49"/>
      <c r="K15" s="50"/>
      <c r="L15" s="42"/>
      <c r="R15" s="26"/>
    </row>
    <row r="16" spans="1:18" ht="12.75">
      <c r="A16" s="26"/>
      <c r="C16" s="10" t="s">
        <v>6</v>
      </c>
      <c r="D16" s="3" t="s">
        <v>67</v>
      </c>
      <c r="E16" s="4">
        <v>0</v>
      </c>
      <c r="F16" s="11">
        <f t="shared" si="0"/>
        <v>1</v>
      </c>
      <c r="G16" s="12">
        <f t="shared" si="1"/>
        <v>0</v>
      </c>
      <c r="J16" s="51"/>
      <c r="K16" s="52"/>
      <c r="L16" s="41"/>
      <c r="R16" s="26"/>
    </row>
    <row r="17" spans="1:18" ht="12.75">
      <c r="A17" s="26"/>
      <c r="C17" s="10" t="s">
        <v>7</v>
      </c>
      <c r="D17" s="1" t="s">
        <v>67</v>
      </c>
      <c r="E17" s="2">
        <v>0</v>
      </c>
      <c r="F17" s="11">
        <f t="shared" si="0"/>
        <v>1</v>
      </c>
      <c r="G17" s="12">
        <f t="shared" si="1"/>
        <v>0</v>
      </c>
      <c r="J17" s="49"/>
      <c r="K17" s="50"/>
      <c r="L17" s="42"/>
      <c r="R17" s="26"/>
    </row>
    <row r="18" spans="1:18" ht="12.75">
      <c r="A18" s="26"/>
      <c r="C18" s="10" t="s">
        <v>8</v>
      </c>
      <c r="D18" s="3" t="s">
        <v>67</v>
      </c>
      <c r="E18" s="4">
        <v>0</v>
      </c>
      <c r="F18" s="11">
        <f t="shared" si="0"/>
        <v>1</v>
      </c>
      <c r="G18" s="12">
        <f t="shared" si="1"/>
        <v>0</v>
      </c>
      <c r="J18" s="51"/>
      <c r="K18" s="52"/>
      <c r="L18" s="41"/>
      <c r="R18" s="26"/>
    </row>
    <row r="19" spans="1:18" ht="12.75">
      <c r="A19" s="26"/>
      <c r="C19" s="10" t="s">
        <v>9</v>
      </c>
      <c r="D19" s="1"/>
      <c r="E19" s="2"/>
      <c r="F19" s="11" t="str">
        <f t="shared" si="0"/>
        <v>-</v>
      </c>
      <c r="G19" s="12" t="str">
        <f t="shared" si="1"/>
        <v>-</v>
      </c>
      <c r="J19" s="49"/>
      <c r="K19" s="50"/>
      <c r="L19" s="42"/>
      <c r="R19" s="26"/>
    </row>
    <row r="20" spans="1:18" ht="12.75">
      <c r="A20" s="26"/>
      <c r="C20" s="10" t="s">
        <v>10</v>
      </c>
      <c r="D20" s="3"/>
      <c r="E20" s="4"/>
      <c r="F20" s="11" t="str">
        <f t="shared" si="0"/>
        <v>-</v>
      </c>
      <c r="G20" s="12" t="str">
        <f t="shared" si="1"/>
        <v>-</v>
      </c>
      <c r="J20" s="51"/>
      <c r="K20" s="52"/>
      <c r="L20" s="41"/>
      <c r="R20" s="26"/>
    </row>
    <row r="21" spans="1:18" ht="12.75">
      <c r="A21" s="26"/>
      <c r="C21" s="10" t="s">
        <v>11</v>
      </c>
      <c r="D21" s="1"/>
      <c r="E21" s="2"/>
      <c r="F21" s="11" t="str">
        <f t="shared" si="0"/>
        <v>-</v>
      </c>
      <c r="G21" s="12" t="str">
        <f t="shared" si="1"/>
        <v>-</v>
      </c>
      <c r="J21" s="49"/>
      <c r="K21" s="50"/>
      <c r="L21" s="42"/>
      <c r="R21" s="26"/>
    </row>
    <row r="22" spans="1:18" ht="12.75">
      <c r="A22" s="26"/>
      <c r="C22" s="13"/>
      <c r="D22" s="14"/>
      <c r="E22" s="15"/>
      <c r="F22" s="38" t="s">
        <v>32</v>
      </c>
      <c r="G22" s="17">
        <f>SUM(G13:G21)</f>
        <v>9.992723492723492</v>
      </c>
      <c r="H22" s="5" t="s">
        <v>3</v>
      </c>
      <c r="J22" s="51"/>
      <c r="K22" s="52"/>
      <c r="L22" s="41"/>
      <c r="N22" s="36" t="s">
        <v>34</v>
      </c>
      <c r="O22" s="5" t="s">
        <v>15</v>
      </c>
      <c r="P22" s="36" t="s">
        <v>35</v>
      </c>
      <c r="R22" s="26"/>
    </row>
    <row r="23" spans="1:18" ht="15.75">
      <c r="A23" s="26"/>
      <c r="C23" s="8"/>
      <c r="D23" s="8"/>
      <c r="E23" s="18"/>
      <c r="F23" s="19"/>
      <c r="G23" s="20">
        <f>SUM(G13:G22)</f>
        <v>19.985446985446984</v>
      </c>
      <c r="J23" s="49"/>
      <c r="K23" s="50"/>
      <c r="L23" s="42"/>
      <c r="M23" s="21" t="s">
        <v>1</v>
      </c>
      <c r="N23" s="22">
        <v>0.1</v>
      </c>
      <c r="O23" s="22">
        <v>0.13</v>
      </c>
      <c r="P23" s="22">
        <v>0.17</v>
      </c>
      <c r="R23" s="26"/>
    </row>
    <row r="24" spans="1:18" ht="15.75">
      <c r="A24" s="26"/>
      <c r="C24" s="39" t="s">
        <v>33</v>
      </c>
      <c r="D24" s="23"/>
      <c r="E24" s="21" t="s">
        <v>1</v>
      </c>
      <c r="F24" s="16">
        <f>HLOOKUP(E8,N22:P23,2,FALSE)</f>
        <v>0.13</v>
      </c>
      <c r="G24" s="23" t="s">
        <v>3</v>
      </c>
      <c r="H24" s="24"/>
      <c r="J24" s="51"/>
      <c r="K24" s="52"/>
      <c r="L24" s="41"/>
      <c r="M24" s="25" t="s">
        <v>2</v>
      </c>
      <c r="N24" s="22">
        <v>0.04</v>
      </c>
      <c r="O24" s="22">
        <v>0.04</v>
      </c>
      <c r="P24" s="22">
        <v>0.04</v>
      </c>
      <c r="R24" s="26"/>
    </row>
    <row r="25" spans="1:18" ht="15.75">
      <c r="A25" s="26"/>
      <c r="C25" s="26"/>
      <c r="D25" s="27"/>
      <c r="E25" s="25" t="s">
        <v>2</v>
      </c>
      <c r="F25" s="23">
        <f>HLOOKUP(E8,N22:P24,3,FALSE)</f>
        <v>0.04</v>
      </c>
      <c r="G25" s="23" t="s">
        <v>3</v>
      </c>
      <c r="H25" s="24"/>
      <c r="J25" s="49"/>
      <c r="K25" s="50"/>
      <c r="L25" s="42"/>
      <c r="R25" s="26"/>
    </row>
    <row r="26" spans="1:18" ht="12.75">
      <c r="A26" s="26"/>
      <c r="C26" s="26"/>
      <c r="D26" s="27"/>
      <c r="E26" s="27"/>
      <c r="F26" s="23"/>
      <c r="G26" s="14"/>
      <c r="H26" s="8"/>
      <c r="J26" s="51"/>
      <c r="K26" s="52"/>
      <c r="L26" s="41"/>
      <c r="R26" s="26"/>
    </row>
    <row r="27" spans="1:18" ht="12.75">
      <c r="A27" s="26"/>
      <c r="C27" s="26"/>
      <c r="D27" s="27"/>
      <c r="E27" s="27"/>
      <c r="F27" s="23"/>
      <c r="G27" s="14"/>
      <c r="H27" s="8"/>
      <c r="J27" s="49"/>
      <c r="K27" s="50"/>
      <c r="L27" s="42"/>
      <c r="R27" s="26"/>
    </row>
    <row r="28" spans="1:18" ht="12.75">
      <c r="A28" s="26"/>
      <c r="C28" s="26"/>
      <c r="D28" s="27"/>
      <c r="E28" s="28" t="s">
        <v>16</v>
      </c>
      <c r="F28" s="29">
        <f>1/(F24+G22+F25)</f>
        <v>0.09839882003244502</v>
      </c>
      <c r="G28" s="30" t="s">
        <v>17</v>
      </c>
      <c r="H28" s="8"/>
      <c r="J28" s="51"/>
      <c r="K28" s="52"/>
      <c r="L28" s="41"/>
      <c r="R28" s="26"/>
    </row>
    <row r="29" spans="1:18" ht="12.75">
      <c r="A29" s="26"/>
      <c r="C29" s="26"/>
      <c r="D29" s="14"/>
      <c r="E29" s="14"/>
      <c r="F29" s="14"/>
      <c r="G29" s="14"/>
      <c r="H29" s="8"/>
      <c r="J29" s="49"/>
      <c r="K29" s="50"/>
      <c r="L29" s="42"/>
      <c r="R29" s="26"/>
    </row>
    <row r="30" spans="1:18" ht="12.75">
      <c r="A30" s="26"/>
      <c r="C30" s="26"/>
      <c r="D30" s="14"/>
      <c r="E30" s="14"/>
      <c r="F30" s="14"/>
      <c r="G30" s="14"/>
      <c r="H30" s="8"/>
      <c r="J30" s="51"/>
      <c r="K30" s="52"/>
      <c r="L30" s="41"/>
      <c r="R30" s="26"/>
    </row>
    <row r="31" spans="1:18" ht="12.75">
      <c r="A31" s="26"/>
      <c r="J31" s="49"/>
      <c r="K31" s="50"/>
      <c r="L31" s="42"/>
      <c r="R31" s="26"/>
    </row>
    <row r="32" spans="1:18" ht="12.75">
      <c r="A32" s="26"/>
      <c r="C32" s="36" t="s">
        <v>24</v>
      </c>
      <c r="D32" s="36" t="s">
        <v>25</v>
      </c>
      <c r="J32" s="51"/>
      <c r="K32" s="52"/>
      <c r="L32" s="41"/>
      <c r="M32" s="21" t="s">
        <v>36</v>
      </c>
      <c r="N32" s="21">
        <v>57</v>
      </c>
      <c r="R32" s="26"/>
    </row>
    <row r="33" spans="1:18" ht="12.75">
      <c r="A33" s="26"/>
      <c r="C33" s="5" t="s">
        <v>26</v>
      </c>
      <c r="D33" s="36" t="s">
        <v>27</v>
      </c>
      <c r="J33" s="49"/>
      <c r="K33" s="50"/>
      <c r="L33" s="42"/>
      <c r="M33" s="21" t="s">
        <v>37</v>
      </c>
      <c r="N33" s="21">
        <v>72</v>
      </c>
      <c r="R33" s="26"/>
    </row>
    <row r="34" spans="1:18" ht="12.75">
      <c r="A34" s="26"/>
      <c r="J34" s="51"/>
      <c r="K34" s="52"/>
      <c r="L34" s="41"/>
      <c r="M34" s="21" t="s">
        <v>41</v>
      </c>
      <c r="N34" s="21">
        <v>79</v>
      </c>
      <c r="R34" s="26"/>
    </row>
    <row r="35" spans="1:18" ht="12.75">
      <c r="A35" s="26"/>
      <c r="J35" s="49"/>
      <c r="K35" s="50"/>
      <c r="L35" s="42"/>
      <c r="M35" s="21" t="s">
        <v>38</v>
      </c>
      <c r="N35" s="21">
        <v>94</v>
      </c>
      <c r="R35" s="26"/>
    </row>
    <row r="36" spans="1:18" ht="12.75">
      <c r="A36" s="26"/>
      <c r="J36" s="51"/>
      <c r="K36" s="52"/>
      <c r="L36" s="41"/>
      <c r="M36" s="21" t="s">
        <v>39</v>
      </c>
      <c r="N36" s="21">
        <v>95</v>
      </c>
      <c r="R36" s="26"/>
    </row>
    <row r="37" spans="1:18" ht="12.75">
      <c r="A37" s="26"/>
      <c r="J37" s="49"/>
      <c r="K37" s="50"/>
      <c r="L37" s="42"/>
      <c r="M37" s="21" t="s">
        <v>40</v>
      </c>
      <c r="N37" s="21">
        <v>128</v>
      </c>
      <c r="R37" s="26"/>
    </row>
    <row r="38" spans="1:18" ht="12.75">
      <c r="A38" s="26"/>
      <c r="J38" s="51"/>
      <c r="K38" s="52"/>
      <c r="L38" s="41"/>
      <c r="M38" s="21" t="s">
        <v>42</v>
      </c>
      <c r="N38" s="21">
        <v>158</v>
      </c>
      <c r="R38" s="26"/>
    </row>
    <row r="39" spans="1:18" ht="12.75">
      <c r="A39" s="26"/>
      <c r="J39" s="49"/>
      <c r="K39" s="50"/>
      <c r="L39" s="42"/>
      <c r="M39" s="21" t="s">
        <v>43</v>
      </c>
      <c r="N39" s="21">
        <v>60</v>
      </c>
      <c r="R39" s="26"/>
    </row>
    <row r="40" spans="1:18" ht="12.75">
      <c r="A40" s="26"/>
      <c r="J40" s="51"/>
      <c r="K40" s="52"/>
      <c r="L40" s="41"/>
      <c r="M40" s="21" t="s">
        <v>44</v>
      </c>
      <c r="N40" s="21">
        <v>78</v>
      </c>
      <c r="R40" s="26"/>
    </row>
    <row r="41" spans="1:18" ht="12.75">
      <c r="A41" s="26"/>
      <c r="J41" s="49"/>
      <c r="K41" s="50"/>
      <c r="L41" s="42"/>
      <c r="M41" s="21" t="s">
        <v>45</v>
      </c>
      <c r="N41" s="21">
        <v>90</v>
      </c>
      <c r="R41" s="26"/>
    </row>
    <row r="42" spans="1:18" ht="12.75">
      <c r="A42" s="26"/>
      <c r="J42" s="51"/>
      <c r="K42" s="52"/>
      <c r="L42" s="41"/>
      <c r="M42" s="21" t="s">
        <v>46</v>
      </c>
      <c r="N42" s="21">
        <v>95</v>
      </c>
      <c r="R42" s="26"/>
    </row>
    <row r="43" spans="1:18" ht="12.75">
      <c r="A43" s="26"/>
      <c r="J43" s="49"/>
      <c r="K43" s="50"/>
      <c r="L43" s="42"/>
      <c r="M43" s="21" t="s">
        <v>47</v>
      </c>
      <c r="N43" s="21">
        <v>108</v>
      </c>
      <c r="R43" s="26"/>
    </row>
    <row r="44" spans="1:18" ht="12.75">
      <c r="A44" s="26"/>
      <c r="J44" s="51"/>
      <c r="K44" s="52"/>
      <c r="L44" s="41"/>
      <c r="M44" s="21" t="s">
        <v>48</v>
      </c>
      <c r="N44" s="21">
        <v>120</v>
      </c>
      <c r="R44" s="26"/>
    </row>
    <row r="45" spans="1:18" ht="12.75">
      <c r="A45" s="26"/>
      <c r="J45" s="49"/>
      <c r="K45" s="50"/>
      <c r="L45" s="42"/>
      <c r="M45" s="21" t="s">
        <v>49</v>
      </c>
      <c r="N45" s="21">
        <v>117</v>
      </c>
      <c r="R45" s="26"/>
    </row>
    <row r="46" spans="1:18" ht="12.75">
      <c r="A46" s="26"/>
      <c r="J46" s="51"/>
      <c r="K46" s="52"/>
      <c r="L46" s="41"/>
      <c r="M46" s="21" t="s">
        <v>50</v>
      </c>
      <c r="N46" s="21">
        <v>125</v>
      </c>
      <c r="R46" s="26"/>
    </row>
    <row r="47" spans="1:18" ht="12.75">
      <c r="A47" s="26"/>
      <c r="J47" s="49"/>
      <c r="K47" s="50"/>
      <c r="L47" s="42"/>
      <c r="M47" s="21" t="s">
        <v>51</v>
      </c>
      <c r="N47" s="21">
        <v>140</v>
      </c>
      <c r="R47" s="26"/>
    </row>
    <row r="48" spans="1:18" ht="12.75">
      <c r="A48" s="26"/>
      <c r="M48" s="21" t="s">
        <v>52</v>
      </c>
      <c r="N48" s="21">
        <v>145</v>
      </c>
      <c r="R48" s="26"/>
    </row>
    <row r="49" spans="1:19" ht="8.2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1" t="s">
        <v>53</v>
      </c>
      <c r="N49" s="21">
        <v>162</v>
      </c>
      <c r="O49" s="26"/>
      <c r="P49" s="26"/>
      <c r="Q49" s="26"/>
      <c r="R49" s="26"/>
      <c r="S49" s="26"/>
    </row>
    <row r="50" spans="1:19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1" t="s">
        <v>54</v>
      </c>
      <c r="N50" s="21">
        <v>182</v>
      </c>
      <c r="O50" s="26"/>
      <c r="P50" s="26"/>
      <c r="Q50" s="26"/>
      <c r="R50" s="26"/>
      <c r="S50" s="26"/>
    </row>
    <row r="51" spans="13:14" ht="12.75">
      <c r="M51" s="21" t="s">
        <v>55</v>
      </c>
      <c r="N51" s="21">
        <v>200</v>
      </c>
    </row>
    <row r="52" spans="13:14" ht="12.75">
      <c r="M52" s="21" t="s">
        <v>56</v>
      </c>
      <c r="N52" s="21">
        <v>202</v>
      </c>
    </row>
    <row r="53" spans="13:14" ht="12.75">
      <c r="M53" s="21" t="s">
        <v>57</v>
      </c>
      <c r="N53" s="21">
        <v>226</v>
      </c>
    </row>
    <row r="54" spans="13:14" ht="12.75">
      <c r="M54" s="21" t="s">
        <v>58</v>
      </c>
      <c r="N54" s="21">
        <v>208</v>
      </c>
    </row>
    <row r="55" spans="13:14" ht="12.75">
      <c r="M55" s="21" t="s">
        <v>59</v>
      </c>
      <c r="N55" s="21">
        <v>230</v>
      </c>
    </row>
    <row r="56" spans="13:14" ht="12.75">
      <c r="M56" s="21" t="s">
        <v>61</v>
      </c>
      <c r="N56" s="21">
        <v>248</v>
      </c>
    </row>
    <row r="57" spans="13:14" ht="12.75">
      <c r="M57" s="21" t="s">
        <v>60</v>
      </c>
      <c r="N57" s="21">
        <v>260</v>
      </c>
    </row>
    <row r="58" spans="13:14" ht="12.75">
      <c r="M58" s="21" t="s">
        <v>62</v>
      </c>
      <c r="N58" s="21">
        <v>280</v>
      </c>
    </row>
    <row r="59" spans="13:14" ht="12.75">
      <c r="M59" s="21"/>
      <c r="N59" s="21"/>
    </row>
    <row r="60" spans="9:14" ht="12.75">
      <c r="I60" s="14"/>
      <c r="J60" s="14"/>
      <c r="M60" s="21"/>
      <c r="N60" s="21"/>
    </row>
    <row r="61" spans="9:14" ht="12.75">
      <c r="I61" s="14"/>
      <c r="J61" s="14"/>
      <c r="M61" s="21"/>
      <c r="N61" s="21"/>
    </row>
    <row r="62" spans="9:10" ht="12.75">
      <c r="I62" s="23"/>
      <c r="J62" s="32"/>
    </row>
    <row r="63" spans="9:10" ht="12.75">
      <c r="I63" s="23"/>
      <c r="J63" s="32"/>
    </row>
    <row r="64" spans="9:10" ht="12.75">
      <c r="I64" s="14"/>
      <c r="J64" s="14"/>
    </row>
  </sheetData>
  <sheetProtection password="E595" sheet="1" selectLockedCells="1"/>
  <mergeCells count="48">
    <mergeCell ref="C6:D6"/>
    <mergeCell ref="E6:G6"/>
    <mergeCell ref="G11:G12"/>
    <mergeCell ref="J8:K8"/>
    <mergeCell ref="J9:K9"/>
    <mergeCell ref="J10:K10"/>
    <mergeCell ref="J11:K11"/>
    <mergeCell ref="J12:K12"/>
    <mergeCell ref="C8:D8"/>
    <mergeCell ref="C11:C12"/>
    <mergeCell ref="D11:D12"/>
    <mergeCell ref="E11:E12"/>
    <mergeCell ref="F11:F12"/>
    <mergeCell ref="J22:K2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7:K27"/>
    <mergeCell ref="J30:K30"/>
    <mergeCell ref="J23:K23"/>
    <mergeCell ref="J24:K24"/>
    <mergeCell ref="J25:K25"/>
    <mergeCell ref="J26:K26"/>
    <mergeCell ref="J28:K28"/>
    <mergeCell ref="J29:K29"/>
    <mergeCell ref="J36:K36"/>
    <mergeCell ref="J37:K37"/>
    <mergeCell ref="J38:K38"/>
    <mergeCell ref="J31:K31"/>
    <mergeCell ref="J32:K32"/>
    <mergeCell ref="J33:K33"/>
    <mergeCell ref="J34:K34"/>
    <mergeCell ref="J35:K35"/>
    <mergeCell ref="J39:K39"/>
    <mergeCell ref="J40:K40"/>
    <mergeCell ref="J41:K41"/>
    <mergeCell ref="J42:K42"/>
    <mergeCell ref="J47:K47"/>
    <mergeCell ref="J43:K43"/>
    <mergeCell ref="J44:K44"/>
    <mergeCell ref="J45:K45"/>
    <mergeCell ref="J46:K46"/>
  </mergeCells>
  <dataValidations count="4">
    <dataValidation type="list" allowBlank="1" showInputMessage="1" showErrorMessage="1" sqref="D23">
      <formula1>"Anhydritestrich,CLT,Dämmung,Gipsfaserplatte,Gipskartonplatte,Holzwolleleichtbauplatte,Polystyrol EPS-W,Putz,Schüttung,Trittschalldämmung,Zementestrich"</formula1>
    </dataValidation>
    <dataValidation type="list" allowBlank="1" showInputMessage="1" showErrorMessage="1" sqref="D13:D22">
      <formula1>$J$9:$J$47</formula1>
    </dataValidation>
    <dataValidation type="list" allowBlank="1" showInputMessage="1" showErrorMessage="1" sqref="E8">
      <formula1>"upwards, horizontal, downwards"</formula1>
    </dataValidation>
    <dataValidation type="list" allowBlank="1" showInputMessage="1" showErrorMessage="1" sqref="E9">
      <formula1>$M$32:$M$58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r:id="rId4"/>
  <headerFooter alignWithMargins="0">
    <oddHeader>&amp;R&amp;G</oddHeader>
    <oddFooter>&amp;CKLH UK Limited  ∞ 7-9 Woodbridge Street   ∞ London  ∞ EC1R 0LL
T +44 20 3031 8070  ∞  F + 44 20 7336 8152   ∞    W www.klhuk.com  ∞  E office@klhuk.com
</oddFooter>
  </headerFooter>
  <ignoredErrors>
    <ignoredError sqref="E13" unlockedFormula="1"/>
  </ignoredErrors>
  <legacyDrawing r:id="rId2"/>
  <legacyDrawingHF r:id="rId3"/>
  <oleObjects>
    <oleObject progId="Equation.3" shapeId="3858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Stora Enso Forestproducts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kirchhe</dc:creator>
  <cp:keywords/>
  <dc:description/>
  <cp:lastModifiedBy>Admin</cp:lastModifiedBy>
  <cp:lastPrinted>2010-08-18T16:03:31Z</cp:lastPrinted>
  <dcterms:created xsi:type="dcterms:W3CDTF">2007-06-18T13:52:42Z</dcterms:created>
  <dcterms:modified xsi:type="dcterms:W3CDTF">2014-09-21T07:58:19Z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2095274423</vt:i4>
  </property>
  <property fmtid="{D5CDD505-2E9C-101B-9397-08002B2CF9AE}" pid="3" name="_NewReviewCycle">
    <vt:lpwstr/>
  </property>
  <property fmtid="{D5CDD505-2E9C-101B-9397-08002B2CF9AE}" pid="4" name="_EmailSubject">
    <vt:lpwstr>Plattenaufbauten</vt:lpwstr>
  </property>
  <property fmtid="{D5CDD505-2E9C-101B-9397-08002B2CF9AE}" pid="5" name="_AuthorEmail">
    <vt:lpwstr>hermann.kirchmayr@Storaenso.com</vt:lpwstr>
  </property>
  <property fmtid="{D5CDD505-2E9C-101B-9397-08002B2CF9AE}" pid="6" name="_AuthorEmailDisplayName">
    <vt:lpwstr>Kirchmayr, Hermann</vt:lpwstr>
  </property>
  <property fmtid="{D5CDD505-2E9C-101B-9397-08002B2CF9AE}" pid="7" name="_ReviewingToolsShownOnce">
    <vt:lpwstr/>
  </property>
</Properties>
</file>